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vgenija\Nextcloud\Domes lēmumi un protokoli\2023\11_NOVEMBRIS\23.11.2023\Dokumentu PROJEKTI\"/>
    </mc:Choice>
  </mc:AlternateContent>
  <xr:revisionPtr revIDLastSave="0" documentId="8_{993AEDE2-253C-40C9-8319-1096649D111F}" xr6:coauthVersionLast="47" xr6:coauthVersionMax="47" xr10:uidLastSave="{00000000-0000-0000-0000-000000000000}"/>
  <bookViews>
    <workbookView xWindow="-120" yWindow="-120" windowWidth="29040" windowHeight="15720" xr2:uid="{4D5EABE2-CE58-40FA-B2FC-5F9C36CA75AC}"/>
  </bookViews>
  <sheets>
    <sheet name="jauni amati" sheetId="1" r:id="rId1"/>
    <sheet name="likvidē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9" i="1" l="1"/>
  <c r="M18" i="1"/>
  <c r="J14" i="1"/>
  <c r="E11" i="2"/>
  <c r="K11" i="2" s="1"/>
  <c r="M20" i="1" l="1"/>
  <c r="M21" i="1"/>
  <c r="M22" i="1" s="1"/>
  <c r="M11" i="2"/>
  <c r="M13" i="2" s="1"/>
  <c r="M14" i="2" s="1"/>
  <c r="M12" i="2"/>
  <c r="K12" i="2"/>
  <c r="K13" i="2" s="1"/>
  <c r="E12" i="2"/>
  <c r="E13" i="2" s="1"/>
  <c r="E15" i="2" s="1"/>
</calcChain>
</file>

<file path=xl/sharedStrings.xml><?xml version="1.0" encoding="utf-8"?>
<sst xmlns="http://schemas.openxmlformats.org/spreadsheetml/2006/main" count="71" uniqueCount="57">
  <si>
    <t>Iestāde/ s/v</t>
  </si>
  <si>
    <t>Amata nosaukums</t>
  </si>
  <si>
    <t>profesijas kods</t>
  </si>
  <si>
    <t>saime</t>
  </si>
  <si>
    <t>līmenis</t>
  </si>
  <si>
    <t xml:space="preserve">mēnešalgu grupa </t>
  </si>
  <si>
    <t>slodze</t>
  </si>
  <si>
    <t>minimums 2024</t>
  </si>
  <si>
    <t xml:space="preserve"> 2024. amatalga </t>
  </si>
  <si>
    <t>viduspunkts 2024</t>
  </si>
  <si>
    <t>ITN</t>
  </si>
  <si>
    <t>IT informācijas/audio speciālists</t>
  </si>
  <si>
    <t>APN</t>
  </si>
  <si>
    <t>kopieneas eksperts</t>
  </si>
  <si>
    <t>KS/ĀNMS</t>
  </si>
  <si>
    <t xml:space="preserve">vecākais labiekārtošanas strādnieks </t>
  </si>
  <si>
    <t>9214 03</t>
  </si>
  <si>
    <t>Gaujas ielā ĀNMS/Garā ielā</t>
  </si>
  <si>
    <t>KS</t>
  </si>
  <si>
    <t xml:space="preserve">projektu vadītājs/inženierkomunikāciju speciālists </t>
  </si>
  <si>
    <t>1323 07</t>
  </si>
  <si>
    <t>23</t>
  </si>
  <si>
    <t>VI</t>
  </si>
  <si>
    <t xml:space="preserve">nekustamo īpašumu speciālists  </t>
  </si>
  <si>
    <t>2142 01</t>
  </si>
  <si>
    <t xml:space="preserve">santehniķis </t>
  </si>
  <si>
    <t>7126 01</t>
  </si>
  <si>
    <t>16</t>
  </si>
  <si>
    <t>ĀPII</t>
  </si>
  <si>
    <t>metodiķis</t>
  </si>
  <si>
    <t>2351 01</t>
  </si>
  <si>
    <t>Likvidē</t>
  </si>
  <si>
    <t>no 01.01.2024</t>
  </si>
  <si>
    <t xml:space="preserve"> 2023. amatalga </t>
  </si>
  <si>
    <t>Centrāla Pārvalde</t>
  </si>
  <si>
    <t>iekšējais auditors</t>
  </si>
  <si>
    <t>ADN</t>
  </si>
  <si>
    <t>galv.klientu apkalpošanas spec.</t>
  </si>
  <si>
    <t>SAN</t>
  </si>
  <si>
    <t>vec. sab.attiec.speciālists</t>
  </si>
  <si>
    <t>vecākais eksperts</t>
  </si>
  <si>
    <t>ja paliktu 2024</t>
  </si>
  <si>
    <t xml:space="preserve"> un algu palielinātu par 6%</t>
  </si>
  <si>
    <t>ar visiem nos un soc,garantijām</t>
  </si>
  <si>
    <t>SD</t>
  </si>
  <si>
    <t>soc.darbin.kopienās</t>
  </si>
  <si>
    <t>2522 02</t>
  </si>
  <si>
    <t>21.6</t>
  </si>
  <si>
    <t>III</t>
  </si>
  <si>
    <t>2423 09</t>
  </si>
  <si>
    <t>39.1</t>
  </si>
  <si>
    <t>Kopsumma:</t>
  </si>
  <si>
    <t>12 mēnešiem:</t>
  </si>
  <si>
    <t>150% rezerve</t>
  </si>
  <si>
    <t>Kopā atalgojums:</t>
  </si>
  <si>
    <t>Sociālais nodoklis:</t>
  </si>
  <si>
    <t>Kopā: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</si>
</sst>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6" x14ac:knownFonts="1">
    <font>
      <sz val="10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1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rgb="FF7030A0"/>
      <name val="Times New Roman"/>
      <family val="1"/>
      <charset val="186"/>
    </font>
    <font>
      <sz val="10"/>
      <color rgb="FF7030A0"/>
      <name val="Times New Roman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5" fillId="3" borderId="2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10" fillId="3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/>
    <xf numFmtId="0" fontId="12" fillId="0" borderId="1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8" fillId="5" borderId="1" xfId="3" applyFont="1" applyFill="1" applyBorder="1"/>
    <xf numFmtId="0" fontId="0" fillId="0" borderId="1" xfId="0" applyBorder="1"/>
    <xf numFmtId="0" fontId="0" fillId="2" borderId="1" xfId="0" applyFill="1" applyBorder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5" fillId="0" borderId="1" xfId="0" applyFont="1" applyBorder="1"/>
    <xf numFmtId="0" fontId="8" fillId="0" borderId="3" xfId="0" applyFont="1" applyBorder="1"/>
    <xf numFmtId="0" fontId="5" fillId="0" borderId="3" xfId="0" applyFont="1" applyBorder="1"/>
    <xf numFmtId="1" fontId="8" fillId="0" borderId="0" xfId="0" applyNumberFormat="1" applyFont="1"/>
    <xf numFmtId="9" fontId="8" fillId="0" borderId="0" xfId="0" applyNumberFormat="1" applyFont="1"/>
    <xf numFmtId="0" fontId="8" fillId="0" borderId="3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" fontId="8" fillId="4" borderId="4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" fontId="5" fillId="6" borderId="0" xfId="2" applyNumberFormat="1" applyFont="1" applyFill="1" applyAlignment="1">
      <alignment horizontal="center" vertical="center"/>
    </xf>
    <xf numFmtId="0" fontId="14" fillId="0" borderId="0" xfId="0" applyFont="1" applyAlignment="1">
      <alignment horizontal="right"/>
    </xf>
    <xf numFmtId="164" fontId="8" fillId="0" borderId="0" xfId="4" applyNumberFormat="1" applyFont="1"/>
    <xf numFmtId="0" fontId="8" fillId="7" borderId="0" xfId="0" applyFont="1" applyFill="1"/>
    <xf numFmtId="0" fontId="14" fillId="7" borderId="0" xfId="0" applyFont="1" applyFill="1" applyAlignment="1">
      <alignment horizontal="right"/>
    </xf>
    <xf numFmtId="164" fontId="5" fillId="7" borderId="0" xfId="4" applyNumberFormat="1" applyFont="1" applyFill="1"/>
    <xf numFmtId="164" fontId="15" fillId="0" borderId="0" xfId="4" applyNumberFormat="1" applyFont="1"/>
    <xf numFmtId="0" fontId="8" fillId="8" borderId="0" xfId="0" applyFont="1" applyFill="1"/>
    <xf numFmtId="0" fontId="14" fillId="8" borderId="0" xfId="0" applyFont="1" applyFill="1" applyAlignment="1">
      <alignment horizontal="right"/>
    </xf>
    <xf numFmtId="164" fontId="5" fillId="8" borderId="0" xfId="4" applyNumberFormat="1" applyFont="1" applyFill="1"/>
  </cellXfs>
  <cellStyles count="5">
    <cellStyle name="Comma" xfId="4" builtinId="3"/>
    <cellStyle name="Normal" xfId="0" builtinId="0"/>
    <cellStyle name="Normal 3" xfId="1" xr:uid="{EE7A2B7F-11ED-49CD-84AE-9CA266F882C7}"/>
    <cellStyle name="Normal 6" xfId="3" xr:uid="{4E4A6CE8-4830-47D2-B708-68DE321EB236}"/>
    <cellStyle name="Parasts 3 4 2" xfId="2" xr:uid="{28414398-7A16-4C1C-86DA-AFEC2D736E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5B4A5-0CD5-4BA7-B313-0D0C67A1FCF7}">
  <dimension ref="B2:R28"/>
  <sheetViews>
    <sheetView tabSelected="1" workbookViewId="0">
      <selection activeCell="N11" sqref="N11"/>
    </sheetView>
  </sheetViews>
  <sheetFormatPr defaultRowHeight="12.75" x14ac:dyDescent="0.2"/>
  <cols>
    <col min="2" max="2" width="14" customWidth="1"/>
    <col min="3" max="3" width="18.42578125" customWidth="1"/>
    <col min="7" max="7" width="11.5703125" customWidth="1"/>
    <col min="9" max="9" width="11.28515625" customWidth="1"/>
    <col min="10" max="10" width="11" customWidth="1"/>
    <col min="11" max="11" width="11.85546875" customWidth="1"/>
    <col min="12" max="12" width="11.28515625" customWidth="1"/>
    <col min="13" max="13" width="13" customWidth="1"/>
  </cols>
  <sheetData>
    <row r="2" spans="2:18" x14ac:dyDescent="0.2">
      <c r="E2" s="1">
        <v>2024</v>
      </c>
    </row>
    <row r="4" spans="2:18" ht="25.5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3" t="s">
        <v>6</v>
      </c>
      <c r="I4" s="4" t="s">
        <v>7</v>
      </c>
      <c r="J4" s="5" t="s">
        <v>8</v>
      </c>
      <c r="K4" s="6" t="s">
        <v>9</v>
      </c>
    </row>
    <row r="5" spans="2:18" x14ac:dyDescent="0.2">
      <c r="C5" s="7"/>
      <c r="D5" s="7"/>
      <c r="E5" s="7"/>
      <c r="F5" s="7"/>
      <c r="G5" s="7"/>
      <c r="H5" s="7"/>
      <c r="I5" s="7"/>
      <c r="J5" s="7"/>
      <c r="K5" s="7"/>
    </row>
    <row r="6" spans="2:18" ht="25.5" x14ac:dyDescent="0.2">
      <c r="B6" s="8" t="s">
        <v>10</v>
      </c>
      <c r="C6" s="9" t="s">
        <v>11</v>
      </c>
      <c r="D6" s="18" t="s">
        <v>46</v>
      </c>
      <c r="E6" s="46" t="s">
        <v>47</v>
      </c>
      <c r="F6" s="47" t="s">
        <v>48</v>
      </c>
      <c r="G6" s="47">
        <v>10</v>
      </c>
      <c r="H6" s="48">
        <v>1</v>
      </c>
      <c r="I6" s="13">
        <v>1483</v>
      </c>
      <c r="J6" s="14">
        <v>1877</v>
      </c>
      <c r="K6" s="12">
        <v>2118</v>
      </c>
      <c r="L6" s="15"/>
      <c r="M6" s="16"/>
    </row>
    <row r="7" spans="2:18" ht="38.25" x14ac:dyDescent="0.2">
      <c r="B7" s="8" t="s">
        <v>14</v>
      </c>
      <c r="C7" s="9" t="s">
        <v>15</v>
      </c>
      <c r="D7" s="20" t="s">
        <v>16</v>
      </c>
      <c r="E7" s="21">
        <v>16</v>
      </c>
      <c r="F7" s="22">
        <v>6</v>
      </c>
      <c r="G7" s="22">
        <v>7</v>
      </c>
      <c r="H7" s="23">
        <v>1</v>
      </c>
      <c r="I7" s="13">
        <v>803</v>
      </c>
      <c r="J7" s="14">
        <v>1224</v>
      </c>
      <c r="K7" s="12">
        <v>1145</v>
      </c>
      <c r="L7" s="24" t="s">
        <v>17</v>
      </c>
      <c r="M7" s="25"/>
      <c r="N7" s="26"/>
      <c r="O7" s="26"/>
    </row>
    <row r="8" spans="2:18" ht="38.25" x14ac:dyDescent="0.2">
      <c r="B8" s="8" t="s">
        <v>18</v>
      </c>
      <c r="C8" s="27" t="s">
        <v>19</v>
      </c>
      <c r="D8" s="10" t="s">
        <v>20</v>
      </c>
      <c r="E8" s="11" t="s">
        <v>21</v>
      </c>
      <c r="F8" s="28" t="s">
        <v>22</v>
      </c>
      <c r="G8" s="28">
        <v>11</v>
      </c>
      <c r="H8" s="12">
        <v>1</v>
      </c>
      <c r="I8" s="13">
        <v>1851</v>
      </c>
      <c r="J8" s="14">
        <v>2304</v>
      </c>
      <c r="K8" s="12">
        <v>2645</v>
      </c>
    </row>
    <row r="9" spans="2:18" ht="30" x14ac:dyDescent="0.2">
      <c r="B9" s="8" t="s">
        <v>18</v>
      </c>
      <c r="C9" s="29" t="s">
        <v>23</v>
      </c>
      <c r="D9" s="30" t="s">
        <v>24</v>
      </c>
      <c r="E9" s="11" t="s">
        <v>21</v>
      </c>
      <c r="F9" s="28" t="s">
        <v>22</v>
      </c>
      <c r="G9" s="28">
        <v>11</v>
      </c>
      <c r="H9" s="12">
        <v>1</v>
      </c>
      <c r="I9" s="13">
        <v>1851</v>
      </c>
      <c r="J9" s="14">
        <v>1920</v>
      </c>
      <c r="K9" s="12">
        <v>2645</v>
      </c>
    </row>
    <row r="10" spans="2:18" ht="15" x14ac:dyDescent="0.2">
      <c r="B10" s="8" t="s">
        <v>18</v>
      </c>
      <c r="C10" s="31" t="s">
        <v>25</v>
      </c>
      <c r="D10" s="32" t="s">
        <v>26</v>
      </c>
      <c r="E10" s="11" t="s">
        <v>27</v>
      </c>
      <c r="F10" s="28" t="s">
        <v>22</v>
      </c>
      <c r="G10" s="28">
        <v>7</v>
      </c>
      <c r="H10" s="12">
        <v>1</v>
      </c>
      <c r="I10" s="13">
        <v>960</v>
      </c>
      <c r="J10" s="14">
        <v>1224</v>
      </c>
      <c r="K10" s="12">
        <v>1371</v>
      </c>
    </row>
    <row r="11" spans="2:18" ht="45" x14ac:dyDescent="0.25">
      <c r="B11" s="8" t="s">
        <v>18</v>
      </c>
      <c r="C11" s="17" t="s">
        <v>15</v>
      </c>
      <c r="D11" s="12" t="s">
        <v>16</v>
      </c>
      <c r="E11" s="11" t="s">
        <v>27</v>
      </c>
      <c r="F11" s="18" t="s">
        <v>22</v>
      </c>
      <c r="G11" s="18">
        <v>7</v>
      </c>
      <c r="H11" s="12">
        <v>1</v>
      </c>
      <c r="I11" s="13">
        <v>960</v>
      </c>
      <c r="J11" s="19">
        <v>1224</v>
      </c>
      <c r="K11" s="12">
        <v>1371</v>
      </c>
    </row>
    <row r="12" spans="2:18" ht="15" x14ac:dyDescent="0.25">
      <c r="B12" s="8" t="s">
        <v>12</v>
      </c>
      <c r="C12" s="17" t="s">
        <v>13</v>
      </c>
      <c r="D12" s="49" t="s">
        <v>49</v>
      </c>
      <c r="E12" s="12" t="s">
        <v>50</v>
      </c>
      <c r="F12" s="12" t="s">
        <v>48</v>
      </c>
      <c r="G12" s="12">
        <v>10</v>
      </c>
      <c r="H12" s="48">
        <v>1</v>
      </c>
      <c r="I12" s="13">
        <v>1483</v>
      </c>
      <c r="J12" s="19">
        <v>1650</v>
      </c>
      <c r="K12" s="12">
        <v>2118</v>
      </c>
    </row>
    <row r="13" spans="2:18" x14ac:dyDescent="0.2">
      <c r="B13" s="8" t="s">
        <v>28</v>
      </c>
      <c r="C13" s="33" t="s">
        <v>29</v>
      </c>
      <c r="D13" s="12" t="s">
        <v>30</v>
      </c>
      <c r="E13" s="34"/>
      <c r="F13" s="34"/>
      <c r="G13" s="34"/>
      <c r="H13" s="12">
        <v>1</v>
      </c>
      <c r="I13" s="35"/>
      <c r="J13" s="19">
        <v>1679</v>
      </c>
      <c r="K13" s="34"/>
      <c r="M13" s="36"/>
    </row>
    <row r="14" spans="2:18" x14ac:dyDescent="0.2">
      <c r="J14" s="43">
        <f>SUM(J6:J13)</f>
        <v>13102</v>
      </c>
    </row>
    <row r="15" spans="2:18" x14ac:dyDescent="0.2">
      <c r="J15" s="16"/>
      <c r="K15" s="16"/>
      <c r="L15" s="16"/>
      <c r="M15" s="16"/>
      <c r="N15" s="16"/>
    </row>
    <row r="16" spans="2:18" x14ac:dyDescent="0.2">
      <c r="I16" s="16"/>
      <c r="J16" s="16"/>
      <c r="K16" s="16"/>
      <c r="L16" s="16"/>
      <c r="M16" s="50">
        <v>2024</v>
      </c>
      <c r="N16" s="16"/>
      <c r="O16" s="16"/>
      <c r="P16" s="16"/>
      <c r="Q16" s="16"/>
      <c r="R16" s="16"/>
    </row>
    <row r="17" spans="9:18" x14ac:dyDescent="0.2">
      <c r="I17" s="16"/>
      <c r="J17" s="16"/>
      <c r="K17" s="16"/>
      <c r="L17" s="51" t="s">
        <v>51</v>
      </c>
      <c r="M17" s="52">
        <v>13102</v>
      </c>
      <c r="N17" s="16"/>
      <c r="O17" s="16"/>
      <c r="P17" s="16"/>
      <c r="Q17" s="16"/>
      <c r="R17" s="16"/>
    </row>
    <row r="18" spans="9:18" x14ac:dyDescent="0.2">
      <c r="I18" s="16"/>
      <c r="J18" s="16"/>
      <c r="K18" s="16"/>
      <c r="L18" s="51" t="s">
        <v>52</v>
      </c>
      <c r="M18" s="52">
        <f>M17*12</f>
        <v>157224</v>
      </c>
      <c r="N18" s="16"/>
      <c r="O18" s="16"/>
      <c r="P18" s="16"/>
      <c r="Q18" s="16"/>
      <c r="R18" s="16"/>
    </row>
    <row r="19" spans="9:18" x14ac:dyDescent="0.2">
      <c r="I19" s="16"/>
      <c r="J19" s="16"/>
      <c r="K19" s="16"/>
      <c r="L19" s="51" t="s">
        <v>53</v>
      </c>
      <c r="M19" s="52">
        <f>M17*1.5</f>
        <v>19653</v>
      </c>
      <c r="N19" s="16"/>
      <c r="O19" s="16"/>
      <c r="P19" s="16"/>
      <c r="Q19" s="16"/>
      <c r="R19" s="16"/>
    </row>
    <row r="20" spans="9:18" x14ac:dyDescent="0.2">
      <c r="I20" s="16"/>
      <c r="J20" s="16"/>
      <c r="K20" s="53"/>
      <c r="L20" s="54" t="s">
        <v>54</v>
      </c>
      <c r="M20" s="55">
        <f>SUM(M18:M19)</f>
        <v>176877</v>
      </c>
      <c r="N20" s="16"/>
      <c r="O20" s="16"/>
      <c r="P20" s="16"/>
      <c r="Q20" s="16"/>
      <c r="R20" s="16"/>
    </row>
    <row r="21" spans="9:18" x14ac:dyDescent="0.2">
      <c r="I21" s="16"/>
      <c r="J21" s="16"/>
      <c r="K21" s="16"/>
      <c r="L21" s="51" t="s">
        <v>55</v>
      </c>
      <c r="M21" s="56">
        <f>M20*0.2359</f>
        <v>41725.284299999999</v>
      </c>
      <c r="N21" s="16"/>
      <c r="O21" s="16"/>
      <c r="P21" s="16"/>
      <c r="Q21" s="16"/>
      <c r="R21" s="16"/>
    </row>
    <row r="22" spans="9:18" x14ac:dyDescent="0.2">
      <c r="I22" s="16"/>
      <c r="J22" s="16"/>
      <c r="K22" s="57"/>
      <c r="L22" s="58" t="s">
        <v>56</v>
      </c>
      <c r="M22" s="59">
        <f>SUM(M20:M21)</f>
        <v>218602.2843</v>
      </c>
      <c r="N22" s="16"/>
      <c r="O22" s="16"/>
      <c r="P22" s="16"/>
      <c r="Q22" s="16"/>
      <c r="R22" s="16"/>
    </row>
    <row r="23" spans="9:18" x14ac:dyDescent="0.2"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9:18" x14ac:dyDescent="0.2"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9:18" x14ac:dyDescent="0.2">
      <c r="I25" s="16"/>
      <c r="J25" s="16"/>
      <c r="K25" s="16"/>
      <c r="L25" s="16"/>
      <c r="M25" s="16"/>
      <c r="N25" s="16"/>
      <c r="O25" s="16"/>
      <c r="P25" s="16"/>
      <c r="Q25" s="16"/>
      <c r="R25" s="16"/>
    </row>
    <row r="26" spans="9:18" x14ac:dyDescent="0.2"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9:18" x14ac:dyDescent="0.2"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9:18" x14ac:dyDescent="0.2">
      <c r="I28" s="16"/>
      <c r="J28" s="16"/>
      <c r="K28" s="16"/>
      <c r="L28" s="16"/>
      <c r="M28" s="16"/>
      <c r="N28" s="16"/>
      <c r="O28" s="16"/>
      <c r="P28" s="16"/>
      <c r="Q28" s="16"/>
      <c r="R28" s="16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A38A6-F404-4A5A-B54E-D33992920F6A}">
  <dimension ref="C3:N26"/>
  <sheetViews>
    <sheetView workbookViewId="0">
      <selection activeCell="E23" sqref="E23"/>
    </sheetView>
  </sheetViews>
  <sheetFormatPr defaultRowHeight="12.75" x14ac:dyDescent="0.2"/>
  <cols>
    <col min="3" max="3" width="12.5703125" customWidth="1"/>
    <col min="4" max="4" width="23.7109375" bestFit="1" customWidth="1"/>
    <col min="5" max="5" width="15.7109375" customWidth="1"/>
  </cols>
  <sheetData>
    <row r="3" spans="3:14" x14ac:dyDescent="0.2">
      <c r="C3" s="37" t="s">
        <v>31</v>
      </c>
      <c r="D3" s="1" t="s">
        <v>32</v>
      </c>
    </row>
    <row r="5" spans="3:14" x14ac:dyDescent="0.2">
      <c r="C5" s="2" t="s">
        <v>0</v>
      </c>
      <c r="D5" s="2" t="s">
        <v>1</v>
      </c>
      <c r="E5" s="5" t="s">
        <v>33</v>
      </c>
    </row>
    <row r="6" spans="3:14" ht="25.5" x14ac:dyDescent="0.2">
      <c r="C6" s="38" t="s">
        <v>34</v>
      </c>
      <c r="D6" s="39" t="s">
        <v>35</v>
      </c>
      <c r="E6" s="12">
        <v>1800</v>
      </c>
    </row>
    <row r="7" spans="3:14" x14ac:dyDescent="0.2">
      <c r="C7" s="40" t="s">
        <v>36</v>
      </c>
      <c r="D7" s="12" t="s">
        <v>37</v>
      </c>
      <c r="E7" s="12">
        <v>1520</v>
      </c>
    </row>
    <row r="8" spans="3:14" x14ac:dyDescent="0.2">
      <c r="C8" s="40" t="s">
        <v>38</v>
      </c>
      <c r="D8" s="30" t="s">
        <v>39</v>
      </c>
      <c r="E8" s="12">
        <v>1444</v>
      </c>
    </row>
    <row r="9" spans="3:14" x14ac:dyDescent="0.2">
      <c r="C9" s="40" t="s">
        <v>12</v>
      </c>
      <c r="D9" s="32" t="s">
        <v>40</v>
      </c>
      <c r="E9" s="12">
        <v>1705</v>
      </c>
    </row>
    <row r="10" spans="3:14" x14ac:dyDescent="0.2">
      <c r="C10" s="42" t="s">
        <v>44</v>
      </c>
      <c r="D10" s="41" t="s">
        <v>45</v>
      </c>
      <c r="E10" s="45">
        <v>1444</v>
      </c>
    </row>
    <row r="11" spans="3:14" x14ac:dyDescent="0.2">
      <c r="C11" s="41"/>
      <c r="D11" s="41"/>
      <c r="E11" s="42">
        <f>SUM(E6:E10)</f>
        <v>7913</v>
      </c>
      <c r="I11" s="16"/>
      <c r="J11" s="16"/>
      <c r="K11" s="16">
        <f>E11*1.06</f>
        <v>8387.7800000000007</v>
      </c>
      <c r="L11" s="16"/>
      <c r="M11" s="16">
        <f>K11*12</f>
        <v>100653.36000000002</v>
      </c>
      <c r="N11" s="16"/>
    </row>
    <row r="12" spans="3:14" x14ac:dyDescent="0.2">
      <c r="C12" s="16"/>
      <c r="D12" s="16"/>
      <c r="E12" s="16">
        <f>E11*13.5</f>
        <v>106825.5</v>
      </c>
      <c r="I12" s="16"/>
      <c r="J12" s="16"/>
      <c r="K12" s="16">
        <f>K11*13.5</f>
        <v>113235.03000000001</v>
      </c>
      <c r="L12" s="16"/>
      <c r="M12" s="16">
        <f>K11*1.5</f>
        <v>12581.670000000002</v>
      </c>
      <c r="N12" s="16"/>
    </row>
    <row r="13" spans="3:14" x14ac:dyDescent="0.2">
      <c r="C13" s="16"/>
      <c r="D13" s="16"/>
      <c r="E13" s="43">
        <f>E12*1.2359</f>
        <v>132025.63545</v>
      </c>
      <c r="I13" s="16"/>
      <c r="J13" s="16"/>
      <c r="K13" s="16">
        <f>K12*1.2359</f>
        <v>139947.17357700001</v>
      </c>
      <c r="L13" s="16"/>
      <c r="M13" s="16">
        <f>SUM(M11:M12)</f>
        <v>113235.03000000001</v>
      </c>
      <c r="N13" s="16"/>
    </row>
    <row r="14" spans="3:14" x14ac:dyDescent="0.2">
      <c r="C14" s="16"/>
      <c r="D14" s="16"/>
      <c r="E14" s="43"/>
      <c r="I14" s="16"/>
      <c r="J14" s="16"/>
      <c r="K14" s="16"/>
      <c r="L14" s="16"/>
      <c r="M14" s="16">
        <f>M13*1.2359</f>
        <v>139947.17357700001</v>
      </c>
      <c r="N14" s="16"/>
    </row>
    <row r="15" spans="3:14" x14ac:dyDescent="0.2">
      <c r="C15" s="16" t="s">
        <v>41</v>
      </c>
      <c r="D15" s="44" t="s">
        <v>42</v>
      </c>
      <c r="E15" s="43">
        <f>E13*1.06</f>
        <v>139947.17357700001</v>
      </c>
      <c r="F15" s="16" t="s">
        <v>43</v>
      </c>
      <c r="G15" s="16"/>
      <c r="H15" s="16"/>
    </row>
    <row r="16" spans="3:14" x14ac:dyDescent="0.2">
      <c r="D16" s="16"/>
      <c r="E16" s="16"/>
    </row>
    <row r="17" spans="4:5" x14ac:dyDescent="0.2">
      <c r="D17" s="16"/>
      <c r="E17" s="16"/>
    </row>
    <row r="18" spans="4:5" x14ac:dyDescent="0.2">
      <c r="D18" s="16"/>
      <c r="E18" s="16"/>
    </row>
    <row r="19" spans="4:5" x14ac:dyDescent="0.2">
      <c r="D19" s="16"/>
      <c r="E19" s="16"/>
    </row>
    <row r="20" spans="4:5" x14ac:dyDescent="0.2">
      <c r="D20" s="16"/>
      <c r="E20" s="16"/>
    </row>
    <row r="21" spans="4:5" x14ac:dyDescent="0.2">
      <c r="D21" s="16"/>
      <c r="E21" s="16"/>
    </row>
    <row r="22" spans="4:5" x14ac:dyDescent="0.2">
      <c r="D22" s="16"/>
      <c r="E22" s="16"/>
    </row>
    <row r="23" spans="4:5" x14ac:dyDescent="0.2">
      <c r="D23" s="16"/>
      <c r="E23" s="16"/>
    </row>
    <row r="24" spans="4:5" x14ac:dyDescent="0.2">
      <c r="D24" s="16"/>
      <c r="E24" s="16"/>
    </row>
    <row r="25" spans="4:5" x14ac:dyDescent="0.2">
      <c r="D25" s="16"/>
      <c r="E25" s="16"/>
    </row>
    <row r="26" spans="4:5" x14ac:dyDescent="0.2">
      <c r="D26" s="16"/>
      <c r="E2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jauni amati</vt:lpstr>
      <vt:lpstr>likvidē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Laila Raiskuma</dc:creator>
  <cp:lastModifiedBy>Jevgēnija Sviridenkova</cp:lastModifiedBy>
  <dcterms:created xsi:type="dcterms:W3CDTF">2023-11-10T10:06:31Z</dcterms:created>
  <dcterms:modified xsi:type="dcterms:W3CDTF">2023-11-17T06:16:31Z</dcterms:modified>
</cp:coreProperties>
</file>