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9040" windowHeight="15600"/>
  </bookViews>
  <sheets>
    <sheet name="RKG" sheetId="1" r:id="rId1"/>
  </sheets>
  <externalReferences>
    <externalReference r:id="rId2"/>
    <externalReference r:id="rId3"/>
  </externalReferences>
  <definedNames>
    <definedName name="Apmaksa">[1]Apmaksa!$A$1:$A$65536</definedName>
    <definedName name="Darijums">[1]Darijums!$A$1:$A$65536</definedName>
    <definedName name="Excel_BuiltIn__FilterDatabase" localSheetId="0">[2]Groz_NIN_12_2014!#REF!</definedName>
    <definedName name="Excel_BuiltIn__FilterDatabase">[2]Groz_NIN_12_2014!#REF!</definedName>
    <definedName name="Firmas">[1]Firma!$A$1:$A$65536</definedName>
    <definedName name="Parvadataji">[1]Ligumi!$A$1:$A$65536</definedName>
    <definedName name="_xlnm.Print_Area" localSheetId="0">RKG!$A$1:$B$41</definedName>
    <definedName name="Saist_apmers_ar_galvojumu">[1]Ligumi!$A$1:$A$65536</definedName>
    <definedName name="Z_1893421C_DBAA_4C10_AA6C_4D0F39122205_.wvu.FilterData" localSheetId="0">[2]Groz_NIN_12_2014!#REF!</definedName>
    <definedName name="Z_1893421C_DBAA_4C10_AA6C_4D0F39122205_.wvu.FilterData">[2]Groz_NIN_12_2014!#REF!</definedName>
    <definedName name="Z_483F8D4B_D649_4D59_A67B_5E8B6C0D2E28_.wvu.FilterData" localSheetId="0">[2]Groz_NIN_12_2014!#REF!</definedName>
    <definedName name="Z_483F8D4B_D649_4D59_A67B_5E8B6C0D2E28_.wvu.FilterData">[2]Groz_NIN_12_2014!#REF!</definedName>
    <definedName name="Z_56A06D27_97E5_4D01_ADCE_F8E0A2A870EF_.wvu.FilterData" localSheetId="0">[2]Groz_NIN_12_2014!#REF!</definedName>
    <definedName name="Z_56A06D27_97E5_4D01_ADCE_F8E0A2A870EF_.wvu.FilterData">[2]Groz_NIN_12_2014!#REF!</definedName>
    <definedName name="Z_81EB1DB6_89AB_4045_90FA_EF2BA7E792F9_.wvu.FilterData" localSheetId="0">[2]Groz_NIN_12_2014!#REF!</definedName>
    <definedName name="Z_81EB1DB6_89AB_4045_90FA_EF2BA7E792F9_.wvu.FilterData">[2]Groz_NIN_12_2014!#REF!</definedName>
    <definedName name="Z_81EB1DB6_89AB_4045_90FA_EF2BA7E792F9_.wvu.PrintArea" localSheetId="0">[2]Groz_NIN_12_2014!#REF!</definedName>
    <definedName name="Z_81EB1DB6_89AB_4045_90FA_EF2BA7E792F9_.wvu.PrintArea">[2]Groz_NIN_12_2014!#REF!</definedName>
    <definedName name="Z_8545B4E6_A517_4BD7_BFB7_42FEB5F229AD_.wvu.FilterData" localSheetId="0">[2]Groz_NIN_12_2014!#REF!</definedName>
    <definedName name="Z_8545B4E6_A517_4BD7_BFB7_42FEB5F229AD_.wvu.FilterData">[2]Groz_NIN_12_2014!#REF!</definedName>
    <definedName name="Z_877A1030_2452_46B0_88DF_8A068656C08E_.wvu.FilterData" localSheetId="0">[2]Groz_NIN_12_2014!#REF!</definedName>
    <definedName name="Z_877A1030_2452_46B0_88DF_8A068656C08E_.wvu.FilterData">[2]Groz_NIN_12_2014!#REF!</definedName>
    <definedName name="Z_ABD8A783_3A6C_4629_9559_1E4E89E80131_.wvu.FilterData" localSheetId="0">[2]Groz_NIN_12_2014!#REF!</definedName>
    <definedName name="Z_ABD8A783_3A6C_4629_9559_1E4E89E80131_.wvu.FilterData">[2]Groz_NIN_12_2014!#REF!</definedName>
    <definedName name="Z_AF277C95_CBD9_4696_AC72_D010599E9831_.wvu.FilterData" localSheetId="0">[2]Groz_NIN_12_2014!#REF!</definedName>
    <definedName name="Z_AF277C95_CBD9_4696_AC72_D010599E9831_.wvu.FilterData">[2]Groz_NIN_12_2014!#REF!</definedName>
    <definedName name="Z_B7CBCF06_FF41_423A_9AB3_E1D1F70C6FC5_.wvu.FilterData" localSheetId="0">[2]Groz_NIN_12_2014!#REF!</definedName>
    <definedName name="Z_B7CBCF06_FF41_423A_9AB3_E1D1F70C6FC5_.wvu.FilterData">[2]Groz_NIN_12_2014!#REF!</definedName>
    <definedName name="Z_C5511FB8_86C5_41F3_ADCD_B10310F066F5_.wvu.FilterData" localSheetId="0">[2]Groz_NIN_12_2014!#REF!</definedName>
    <definedName name="Z_C5511FB8_86C5_41F3_ADCD_B10310F066F5_.wvu.FilterData">[2]Groz_NIN_12_2014!#REF!</definedName>
    <definedName name="Z_DB8ECBD1_2D44_4F97_BCC9_F610BA0A3109_.wvu.FilterData" localSheetId="0">[2]Groz_NIN_12_2014!#REF!</definedName>
    <definedName name="Z_DB8ECBD1_2D44_4F97_BCC9_F610BA0A3109_.wvu.FilterData">[2]Groz_NIN_12_2014!#REF!</definedName>
    <definedName name="Z_DEE3A27E_689A_4E9F_A3EB_C84F1E3B413E_.wvu.FilterData" localSheetId="0">[2]Groz_NIN_12_2014!#REF!</definedName>
    <definedName name="Z_DEE3A27E_689A_4E9F_A3EB_C84F1E3B413E_.wvu.FilterData">[2]Groz_NIN_12_2014!#REF!</definedName>
    <definedName name="Z_F1F489B9_0F61_4F1F_A151_75EF77465344_.wvu.Cols" localSheetId="0">[2]Groz_NIN_12_2014!#REF!</definedName>
    <definedName name="Z_F1F489B9_0F61_4F1F_A151_75EF77465344_.wvu.Cols">[2]Groz_NIN_12_2014!#REF!</definedName>
    <definedName name="Z_F1F489B9_0F61_4F1F_A151_75EF77465344_.wvu.FilterData" localSheetId="0">[2]Groz_NIN_12_2014!#REF!</definedName>
    <definedName name="Z_F1F489B9_0F61_4F1F_A151_75EF77465344_.wvu.FilterData">[2]Groz_NIN_12_2014!#REF!</definedName>
    <definedName name="Z_F1F489B9_0F61_4F1F_A151_75EF77465344_.wvu.PrintArea" localSheetId="0">[2]Groz_NIN_12_2014!#REF!</definedName>
    <definedName name="Z_F1F489B9_0F61_4F1F_A151_75EF77465344_.wvu.PrintArea">[2]Groz_NIN_12_2014!#REF!</definedName>
    <definedName name="Z_F1F489B9_0F61_4F1F_A151_75EF77465344_.wvu.PrintTitles" localSheetId="0">[2]Groz_NIN_12_2014!#REF!</definedName>
    <definedName name="Z_F1F489B9_0F61_4F1F_A151_75EF77465344_.wvu.PrintTitles">[2]Groz_NIN_12_2014!#REF!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0" i="1"/>
  <c r="C27" i="1" s="1"/>
  <c r="C29" i="1" s="1"/>
  <c r="C31" i="1" s="1"/>
  <c r="C32" i="1" s="1"/>
</calcChain>
</file>

<file path=xl/sharedStrings.xml><?xml version="1.0" encoding="utf-8"?>
<sst xmlns="http://schemas.openxmlformats.org/spreadsheetml/2006/main" count="35" uniqueCount="35">
  <si>
    <t>EKK kods</t>
  </si>
  <si>
    <t>Izmaksu veidi</t>
  </si>
  <si>
    <t>Rīgas Katoļu ģimnāzija</t>
  </si>
  <si>
    <t>Atalgojums no izgl.iest. budžeta līdzekļiem</t>
  </si>
  <si>
    <t>1100 - M</t>
  </si>
  <si>
    <t>Atalgojums no valsts mērķdotācijas</t>
  </si>
  <si>
    <t>Darba devēja soc.apdrošināšanas iemaksas</t>
  </si>
  <si>
    <t>1200 - M</t>
  </si>
  <si>
    <t>Darba devēja soc.apdrošināšanas iemaksas no mērķdotācijas</t>
  </si>
  <si>
    <t>Iekšzemes mācību, darba un dienesta komandējumi, dienesta, darba braucieni</t>
  </si>
  <si>
    <t>Pakalpojumi</t>
  </si>
  <si>
    <t xml:space="preserve">    Pasta, telefona un citi sakaru pakalpojumi</t>
  </si>
  <si>
    <t xml:space="preserve">    Izdevumi par komunālajiem pakalpojumiem</t>
  </si>
  <si>
    <t xml:space="preserve">    Iestādes administratīvie izdevumi un ar iestādes darbības nodrošināšanu saistītie izdevumi</t>
  </si>
  <si>
    <t xml:space="preserve">    Remontdarbi un telpu uzturēšana</t>
  </si>
  <si>
    <t xml:space="preserve">    Informācijas tehnoloģiju pakalpojumi</t>
  </si>
  <si>
    <t xml:space="preserve">    Īres un nomas maksa (izņemot transportlīdzekļu nomas maksu (EKK 2262))</t>
  </si>
  <si>
    <t>Materiāli</t>
  </si>
  <si>
    <t xml:space="preserve">    Biroja preces un inventārs</t>
  </si>
  <si>
    <t xml:space="preserve">    Kurināmais un enerģētiskie materiāli  (izņemot degvielas izdevumus (EKK 2322))</t>
  </si>
  <si>
    <t xml:space="preserve">    Zāles, ķimikālijas, laboratorijas preces, medicīniskās ierīces, medicīniskie instrumenti, laboratorijas dzīvnieki un to uzturēšana</t>
  </si>
  <si>
    <t xml:space="preserve">    Kārtējā remonta un iestāžu uzturēšanas materiāli</t>
  </si>
  <si>
    <t xml:space="preserve">    Valsts un pašvaldību aprūpē un apgādē esošo personu uzturēšana (izņemot ēdināšanas izdevumus (EKK 2363))</t>
  </si>
  <si>
    <t xml:space="preserve">    Mācību līdzekļi un materiāli</t>
  </si>
  <si>
    <t>2370 - M</t>
  </si>
  <si>
    <t xml:space="preserve">    Mācību līdzekļi un materiāli - Valsts mērķdotācija</t>
  </si>
  <si>
    <r>
      <rPr>
        <sz val="12"/>
        <rFont val="Times New Roman"/>
        <family val="1"/>
        <charset val="186"/>
      </rPr>
      <t>Bibliotēku krājumi</t>
    </r>
    <r>
      <rPr>
        <i/>
        <sz val="12"/>
        <rFont val="Times New Roman"/>
        <family val="1"/>
      </rPr>
      <t xml:space="preserve">  (neieskaitot mērķdotāciju mācību materiāliem)</t>
    </r>
  </si>
  <si>
    <t>5233 - M</t>
  </si>
  <si>
    <t>Bibliotēku krājumi - Valsts mērķdotācija</t>
  </si>
  <si>
    <t>Kopā izdevumi:</t>
  </si>
  <si>
    <t>Kopā izgl. iestādes līdzekļi</t>
  </si>
  <si>
    <t>Skolēnu skaits (uz 01.01.2024.)</t>
  </si>
  <si>
    <t>Izmaksas 1 audzēknim (gadā)</t>
  </si>
  <si>
    <t>Izmaksas 1 audzēknim (mēnesī)</t>
  </si>
  <si>
    <t>Izmaksu tāme atbilstoši 2023.gada budžetam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</si>
</sst>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name val="Times New Roman"/>
      <family val="1"/>
    </font>
    <font>
      <sz val="12"/>
      <color theme="5" tint="-0.249977111117893"/>
      <name val="Times New Roman"/>
      <family val="1"/>
      <charset val="186"/>
    </font>
    <font>
      <b/>
      <sz val="14"/>
      <color theme="3"/>
      <name val="Times New Roman"/>
      <family val="1"/>
      <charset val="186"/>
    </font>
    <font>
      <sz val="9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3" fillId="0" borderId="0" xfId="1" applyFont="1"/>
    <xf numFmtId="0" fontId="3" fillId="4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 wrapText="1"/>
    </xf>
    <xf numFmtId="4" fontId="3" fillId="4" borderId="3" xfId="1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left" wrapText="1"/>
    </xf>
    <xf numFmtId="4" fontId="5" fillId="4" borderId="3" xfId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 wrapText="1"/>
    </xf>
    <xf numFmtId="4" fontId="6" fillId="0" borderId="3" xfId="1" applyNumberFormat="1" applyFont="1" applyBorder="1" applyAlignment="1">
      <alignment horizontal="center"/>
    </xf>
    <xf numFmtId="0" fontId="6" fillId="4" borderId="1" xfId="1" applyFont="1" applyFill="1" applyBorder="1" applyAlignment="1">
      <alignment horizontal="right"/>
    </xf>
    <xf numFmtId="0" fontId="6" fillId="4" borderId="1" xfId="1" applyFont="1" applyFill="1" applyBorder="1" applyAlignment="1">
      <alignment horizontal="right" wrapText="1"/>
    </xf>
    <xf numFmtId="4" fontId="6" fillId="4" borderId="3" xfId="1" applyNumberFormat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left" wrapText="1"/>
    </xf>
    <xf numFmtId="4" fontId="3" fillId="4" borderId="2" xfId="1" applyNumberFormat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left" wrapText="1"/>
    </xf>
    <xf numFmtId="4" fontId="5" fillId="4" borderId="6" xfId="1" applyNumberFormat="1" applyFont="1" applyFill="1" applyBorder="1" applyAlignment="1">
      <alignment horizontal="center"/>
    </xf>
    <xf numFmtId="0" fontId="5" fillId="0" borderId="0" xfId="1" applyFont="1"/>
    <xf numFmtId="0" fontId="4" fillId="0" borderId="7" xfId="1" applyFont="1" applyBorder="1" applyAlignment="1">
      <alignment horizontal="center"/>
    </xf>
    <xf numFmtId="0" fontId="4" fillId="0" borderId="7" xfId="1" applyFont="1" applyBorder="1" applyAlignment="1">
      <alignment horizontal="left" wrapText="1"/>
    </xf>
    <xf numFmtId="4" fontId="4" fillId="0" borderId="8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4" fontId="3" fillId="5" borderId="3" xfId="1" applyNumberFormat="1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4" fontId="3" fillId="0" borderId="3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 wrapText="1"/>
    </xf>
    <xf numFmtId="4" fontId="4" fillId="5" borderId="3" xfId="1" applyNumberFormat="1" applyFont="1" applyFill="1" applyBorder="1" applyAlignment="1">
      <alignment horizontal="center"/>
    </xf>
    <xf numFmtId="4" fontId="4" fillId="0" borderId="3" xfId="1" applyNumberFormat="1" applyFont="1" applyBorder="1" applyAlignment="1">
      <alignment horizontal="center"/>
    </xf>
    <xf numFmtId="0" fontId="7" fillId="0" borderId="1" xfId="1" applyFont="1" applyBorder="1" applyAlignment="1">
      <alignment horizontal="right" wrapText="1"/>
    </xf>
    <xf numFmtId="0" fontId="3" fillId="0" borderId="8" xfId="1" applyFont="1" applyBorder="1" applyAlignment="1">
      <alignment horizontal="center"/>
    </xf>
    <xf numFmtId="0" fontId="8" fillId="0" borderId="0" xfId="1" applyFont="1" applyAlignment="1">
      <alignment horizontal="right" wrapText="1"/>
    </xf>
    <xf numFmtId="0" fontId="9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9" fillId="0" borderId="0" xfId="1" applyFont="1" applyAlignment="1">
      <alignment horizontal="justify" wrapText="1"/>
    </xf>
    <xf numFmtId="0" fontId="9" fillId="0" borderId="0" xfId="1" applyFont="1" applyAlignment="1">
      <alignment horizontal="left" wrapText="1"/>
    </xf>
  </cellXfs>
  <cellStyles count="2">
    <cellStyle name="Normal" xfId="0" builtinId="0"/>
    <cellStyle name="Parasts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NIS/formas/dok_registrs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mite/Desktop/2010/2014/22.12.2014/Budzeta_projekts%202014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 t="str">
            <v xml:space="preserve"> 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 t="str">
            <v xml:space="preserve"> 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 t="str">
            <v xml:space="preserve">   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pielikums_Saist_apm_EUR_fakts"/>
      <sheetName val="4.pielikums_Saist_apmērs_ap EUR"/>
      <sheetName val="EKK_saturs"/>
      <sheetName val="2014.gada budzeta plans"/>
      <sheetName val="Groz_NIN_12_2014"/>
      <sheetName val="Grafiki"/>
      <sheetName val="KA_31122013"/>
      <sheetName val="Vertetie_ienemumi_2014"/>
      <sheetName val="Saturs2014"/>
      <sheetName val="Investicijas_aktivitates"/>
      <sheetName val="Kopsavilkums"/>
      <sheetName val="Rolling"/>
      <sheetName val="Gaujas_svetki"/>
      <sheetName val="Parvalde"/>
      <sheetName val="Celi"/>
      <sheetName val="LegGold2013"/>
      <sheetName val="Alga_01_2014"/>
      <sheetName val="2014_85%"/>
      <sheetName val="Deputāti"/>
      <sheetName val="Iepirk_komisija"/>
      <sheetName val="Adm_komisija"/>
      <sheetName val="Nepilngad_lietu_komisija"/>
      <sheetName val="Avizes izmaksas"/>
      <sheetName val="Projekti_2014"/>
      <sheetName val="PrivatasII"/>
      <sheetName val="KA_31122012"/>
      <sheetName val="Edinasana"/>
      <sheetName val="Sheet2"/>
      <sheetName val="Spec_budz"/>
      <sheetName val="Neielikts_2013"/>
      <sheetName val="Sports2013"/>
      <sheetName val="Lapa1 (2)"/>
    </sheetNames>
    <sheetDataSet>
      <sheetData sheetId="0"/>
      <sheetData sheetId="1"/>
      <sheetData sheetId="2"/>
      <sheetData sheetId="3">
        <row r="44">
          <cell r="Q44">
            <v>240644.61784508912</v>
          </cell>
        </row>
      </sheetData>
      <sheetData sheetId="4">
        <row r="32">
          <cell r="F32">
            <v>905997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1"/>
  <sheetViews>
    <sheetView tabSelected="1" zoomScaleNormal="100" workbookViewId="0">
      <pane xSplit="1" topLeftCell="B1" activePane="topRight" state="frozen"/>
      <selection activeCell="A2" sqref="A2"/>
      <selection pane="topRight" activeCell="C4" sqref="C4"/>
    </sheetView>
  </sheetViews>
  <sheetFormatPr defaultColWidth="9.140625" defaultRowHeight="18.75" x14ac:dyDescent="0.3"/>
  <cols>
    <col min="1" max="1" width="38" style="1" customWidth="1"/>
    <col min="2" max="2" width="40.140625" style="44" customWidth="1"/>
    <col min="3" max="3" width="25.28515625" style="1" customWidth="1"/>
    <col min="4" max="16384" width="9.140625" style="1"/>
  </cols>
  <sheetData>
    <row r="1" spans="1:3" ht="18.75" customHeight="1" x14ac:dyDescent="0.35">
      <c r="B1" s="2"/>
    </row>
    <row r="2" spans="1:3" ht="18.75" customHeight="1" x14ac:dyDescent="0.3">
      <c r="B2" s="2" t="s">
        <v>34</v>
      </c>
    </row>
    <row r="3" spans="1:3" ht="18.75" customHeight="1" x14ac:dyDescent="0.35">
      <c r="B3" s="2"/>
    </row>
    <row r="4" spans="1:3" s="6" customFormat="1" ht="80.45" customHeight="1" x14ac:dyDescent="0.25">
      <c r="A4" s="3" t="s">
        <v>0</v>
      </c>
      <c r="B4" s="4" t="s">
        <v>1</v>
      </c>
      <c r="C4" s="5" t="s">
        <v>2</v>
      </c>
    </row>
    <row r="5" spans="1:3" s="6" customFormat="1" ht="15.75" x14ac:dyDescent="0.25">
      <c r="A5" s="7">
        <v>1100</v>
      </c>
      <c r="B5" s="8" t="s">
        <v>3</v>
      </c>
      <c r="C5" s="9">
        <v>321973.45</v>
      </c>
    </row>
    <row r="6" spans="1:3" s="6" customFormat="1" ht="15.75" x14ac:dyDescent="0.25">
      <c r="A6" s="10" t="s">
        <v>4</v>
      </c>
      <c r="B6" s="11" t="s">
        <v>5</v>
      </c>
      <c r="C6" s="12">
        <v>310377</v>
      </c>
    </row>
    <row r="7" spans="1:3" s="6" customFormat="1" ht="15.75" x14ac:dyDescent="0.25">
      <c r="A7" s="7">
        <v>1200</v>
      </c>
      <c r="B7" s="8" t="s">
        <v>6</v>
      </c>
      <c r="C7" s="9">
        <v>260517.3962294684</v>
      </c>
    </row>
    <row r="8" spans="1:3" s="6" customFormat="1" ht="31.5" x14ac:dyDescent="0.25">
      <c r="A8" s="10" t="s">
        <v>7</v>
      </c>
      <c r="B8" s="11" t="s">
        <v>8</v>
      </c>
      <c r="C8" s="12">
        <v>251134.39598673032</v>
      </c>
    </row>
    <row r="9" spans="1:3" s="6" customFormat="1" ht="31.5" x14ac:dyDescent="0.25">
      <c r="A9" s="7">
        <v>2110</v>
      </c>
      <c r="B9" s="13" t="s">
        <v>9</v>
      </c>
      <c r="C9" s="9">
        <v>4974.37</v>
      </c>
    </row>
    <row r="10" spans="1:3" s="6" customFormat="1" ht="15.6" x14ac:dyDescent="0.3">
      <c r="A10" s="7">
        <v>2200</v>
      </c>
      <c r="B10" s="8" t="s">
        <v>10</v>
      </c>
      <c r="C10" s="9">
        <f t="shared" ref="C10" si="0">C11+C12+C13+C14+C15+C16</f>
        <v>56880.02</v>
      </c>
    </row>
    <row r="11" spans="1:3" s="6" customFormat="1" ht="31.15" x14ac:dyDescent="0.3">
      <c r="A11" s="14">
        <v>2210</v>
      </c>
      <c r="B11" s="15" t="s">
        <v>11</v>
      </c>
      <c r="C11" s="16">
        <v>521.44000000000005</v>
      </c>
    </row>
    <row r="12" spans="1:3" s="6" customFormat="1" ht="31.5" x14ac:dyDescent="0.25">
      <c r="A12" s="14">
        <v>2220</v>
      </c>
      <c r="B12" s="15" t="s">
        <v>12</v>
      </c>
      <c r="C12" s="16">
        <v>8048.41</v>
      </c>
    </row>
    <row r="13" spans="1:3" s="6" customFormat="1" ht="47.25" x14ac:dyDescent="0.25">
      <c r="A13" s="14">
        <v>2230</v>
      </c>
      <c r="B13" s="15" t="s">
        <v>13</v>
      </c>
      <c r="C13" s="16">
        <v>38930.699999999997</v>
      </c>
    </row>
    <row r="14" spans="1:3" s="6" customFormat="1" ht="15.75" x14ac:dyDescent="0.25">
      <c r="A14" s="14">
        <v>2240</v>
      </c>
      <c r="B14" s="15" t="s">
        <v>14</v>
      </c>
      <c r="C14" s="16">
        <v>4852.37</v>
      </c>
    </row>
    <row r="15" spans="1:3" s="6" customFormat="1" ht="15.75" x14ac:dyDescent="0.25">
      <c r="A15" s="14">
        <v>2250</v>
      </c>
      <c r="B15" s="15" t="s">
        <v>15</v>
      </c>
      <c r="C15" s="16">
        <v>560.95000000000005</v>
      </c>
    </row>
    <row r="16" spans="1:3" s="6" customFormat="1" ht="47.25" x14ac:dyDescent="0.25">
      <c r="A16" s="14">
        <v>2260</v>
      </c>
      <c r="B16" s="15" t="s">
        <v>16</v>
      </c>
      <c r="C16" s="16">
        <v>3966.15</v>
      </c>
    </row>
    <row r="17" spans="1:3" s="6" customFormat="1" ht="33" customHeight="1" x14ac:dyDescent="0.25">
      <c r="A17" s="7">
        <v>2300</v>
      </c>
      <c r="B17" s="8" t="s">
        <v>17</v>
      </c>
      <c r="C17" s="9">
        <f t="shared" ref="C17" si="1">C18+C19+C20+C21+C22+C23+C24</f>
        <v>19465.36</v>
      </c>
    </row>
    <row r="18" spans="1:3" s="6" customFormat="1" ht="16.5" customHeight="1" x14ac:dyDescent="0.25">
      <c r="A18" s="14">
        <v>2310</v>
      </c>
      <c r="B18" s="15" t="s">
        <v>18</v>
      </c>
      <c r="C18" s="16">
        <v>5308.29</v>
      </c>
    </row>
    <row r="19" spans="1:3" s="6" customFormat="1" ht="32.25" customHeight="1" x14ac:dyDescent="0.25">
      <c r="A19" s="14">
        <v>2320</v>
      </c>
      <c r="B19" s="15" t="s">
        <v>19</v>
      </c>
      <c r="C19" s="16">
        <v>3108.27</v>
      </c>
    </row>
    <row r="20" spans="1:3" s="6" customFormat="1" ht="30" customHeight="1" x14ac:dyDescent="0.25">
      <c r="A20" s="14">
        <v>2340</v>
      </c>
      <c r="B20" s="15" t="s">
        <v>20</v>
      </c>
      <c r="C20" s="16">
        <v>382.79</v>
      </c>
    </row>
    <row r="21" spans="1:3" s="6" customFormat="1" ht="33" customHeight="1" x14ac:dyDescent="0.25">
      <c r="A21" s="14">
        <v>2350</v>
      </c>
      <c r="B21" s="15" t="s">
        <v>21</v>
      </c>
      <c r="C21" s="16">
        <v>2854.75</v>
      </c>
    </row>
    <row r="22" spans="1:3" s="6" customFormat="1" ht="51.75" customHeight="1" x14ac:dyDescent="0.25">
      <c r="A22" s="14">
        <v>2360</v>
      </c>
      <c r="B22" s="15" t="s">
        <v>22</v>
      </c>
      <c r="C22" s="16">
        <v>0</v>
      </c>
    </row>
    <row r="23" spans="1:3" s="6" customFormat="1" ht="16.5" customHeight="1" x14ac:dyDescent="0.25">
      <c r="A23" s="14">
        <v>2370</v>
      </c>
      <c r="B23" s="15" t="s">
        <v>23</v>
      </c>
      <c r="C23" s="16">
        <v>7811.26</v>
      </c>
    </row>
    <row r="24" spans="1:3" s="6" customFormat="1" ht="33" customHeight="1" x14ac:dyDescent="0.25">
      <c r="A24" s="17" t="s">
        <v>24</v>
      </c>
      <c r="B24" s="18" t="s">
        <v>25</v>
      </c>
      <c r="C24" s="19">
        <v>0</v>
      </c>
    </row>
    <row r="25" spans="1:3" s="6" customFormat="1" ht="33" customHeight="1" x14ac:dyDescent="0.25">
      <c r="A25" s="20">
        <v>5233</v>
      </c>
      <c r="B25" s="21" t="s">
        <v>26</v>
      </c>
      <c r="C25" s="22">
        <v>2460.1</v>
      </c>
    </row>
    <row r="26" spans="1:3" s="26" customFormat="1" ht="16.5" thickBot="1" x14ac:dyDescent="0.3">
      <c r="A26" s="23" t="s">
        <v>27</v>
      </c>
      <c r="B26" s="24" t="s">
        <v>28</v>
      </c>
      <c r="C26" s="25">
        <v>0</v>
      </c>
    </row>
    <row r="27" spans="1:3" s="6" customFormat="1" ht="15.75" x14ac:dyDescent="0.25">
      <c r="A27" s="27"/>
      <c r="B27" s="28" t="s">
        <v>29</v>
      </c>
      <c r="C27" s="29">
        <f t="shared" ref="C27" si="2">C5+C6+C7+C8+C9+C10+C17+C25+C26</f>
        <v>1227782.092216199</v>
      </c>
    </row>
    <row r="28" spans="1:3" s="6" customFormat="1" ht="15.75" x14ac:dyDescent="0.25">
      <c r="A28" s="30"/>
      <c r="B28" s="31"/>
      <c r="C28" s="29"/>
    </row>
    <row r="29" spans="1:3" s="6" customFormat="1" ht="15.75" x14ac:dyDescent="0.25">
      <c r="A29" s="30"/>
      <c r="B29" s="32" t="s">
        <v>30</v>
      </c>
      <c r="C29" s="33">
        <f t="shared" ref="C29" si="3">C27-C6-C8-C24-C26</f>
        <v>666270.69622946868</v>
      </c>
    </row>
    <row r="30" spans="1:3" s="6" customFormat="1" ht="15.75" x14ac:dyDescent="0.25">
      <c r="A30" s="30"/>
      <c r="B30" s="32" t="s">
        <v>31</v>
      </c>
      <c r="C30" s="34">
        <v>248</v>
      </c>
    </row>
    <row r="31" spans="1:3" s="6" customFormat="1" ht="15.75" x14ac:dyDescent="0.25">
      <c r="A31" s="30"/>
      <c r="B31" s="32" t="s">
        <v>32</v>
      </c>
      <c r="C31" s="35">
        <f t="shared" ref="C31" si="4">C29/C30</f>
        <v>2686.5753880220514</v>
      </c>
    </row>
    <row r="32" spans="1:3" x14ac:dyDescent="0.3">
      <c r="A32" s="30"/>
      <c r="B32" s="36" t="s">
        <v>33</v>
      </c>
      <c r="C32" s="37">
        <f t="shared" ref="C32" si="5">C31/12</f>
        <v>223.88128233517094</v>
      </c>
    </row>
    <row r="33" spans="1:3" x14ac:dyDescent="0.3">
      <c r="A33" s="30"/>
      <c r="B33" s="36"/>
      <c r="C33" s="38"/>
    </row>
    <row r="34" spans="1:3" x14ac:dyDescent="0.3">
      <c r="A34" s="30"/>
      <c r="B34" s="39"/>
      <c r="C34" s="40"/>
    </row>
    <row r="35" spans="1:3" ht="6.75" customHeight="1" x14ac:dyDescent="0.3">
      <c r="B35" s="41"/>
    </row>
    <row r="36" spans="1:3" ht="30" customHeight="1" x14ac:dyDescent="0.3">
      <c r="A36" s="45"/>
      <c r="B36" s="45"/>
      <c r="C36" s="42"/>
    </row>
    <row r="37" spans="1:3" ht="40.5" customHeight="1" x14ac:dyDescent="0.3">
      <c r="A37" s="46"/>
      <c r="B37" s="46"/>
    </row>
    <row r="38" spans="1:3" ht="50.25" customHeight="1" x14ac:dyDescent="0.3">
      <c r="A38" s="46"/>
      <c r="B38" s="46"/>
    </row>
    <row r="39" spans="1:3" ht="52.5" customHeight="1" x14ac:dyDescent="0.3">
      <c r="A39" s="46"/>
      <c r="B39" s="46"/>
    </row>
    <row r="41" spans="1:3" s="6" customFormat="1" ht="15.75" x14ac:dyDescent="0.25">
      <c r="B41" s="43"/>
    </row>
  </sheetData>
  <mergeCells count="4">
    <mergeCell ref="A36:B36"/>
    <mergeCell ref="A37:B37"/>
    <mergeCell ref="A38:B38"/>
    <mergeCell ref="A39:B39"/>
  </mergeCells>
  <printOptions horizontalCentered="1"/>
  <pageMargins left="0.75" right="0.75" top="0.78740157480314965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RKG</vt:lpstr>
      <vt:lpstr>RKG!Print_Area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Kanča</dc:creator>
  <cp:lastModifiedBy>RKGLietvede</cp:lastModifiedBy>
  <dcterms:created xsi:type="dcterms:W3CDTF">2024-02-19T07:47:46Z</dcterms:created>
  <dcterms:modified xsi:type="dcterms:W3CDTF">2024-02-19T08:01:29Z</dcterms:modified>
</cp:coreProperties>
</file>