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vija\Downloads\"/>
    </mc:Choice>
  </mc:AlternateContent>
  <xr:revisionPtr revIDLastSave="0" documentId="8_{F4C4573D-967F-4C25-825E-3C485ECFD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ola" sheetId="1" r:id="rId1"/>
  </sheets>
  <externalReferences>
    <externalReference r:id="rId2"/>
    <externalReference r:id="rId3"/>
  </externalReferences>
  <definedNames>
    <definedName name="Apmaksa">[1]Apmaksa!$A$1:$A$65536</definedName>
    <definedName name="Darijums">[1]Darijums!$A$1:$A$65536</definedName>
    <definedName name="_xlnm.Print_Area" localSheetId="0">Skola!$A$1:$B$44</definedName>
    <definedName name="Excel_BuiltIn__FilterDatabase" localSheetId="0">[2]Groz_NIN_12_2014!#REF!</definedName>
    <definedName name="Excel_BuiltIn__FilterDatabase">[2]Groz_NIN_12_2014!#REF!</definedName>
    <definedName name="Firmas">[1]Firma!$A$1:$A$65536</definedName>
    <definedName name="Parvadataji">[1]Ligumi!$A$1:$A$65536</definedName>
    <definedName name="Saist_apmers_ar_galvojumu">[1]Ligumi!$A$1:$A$65536</definedName>
    <definedName name="Z_1893421C_DBAA_4C10_AA6C_4D0F39122205_.wvu.FilterData" localSheetId="0">[2]Groz_NIN_12_2014!#REF!</definedName>
    <definedName name="Z_1893421C_DBAA_4C10_AA6C_4D0F39122205_.wvu.FilterData">[2]Groz_NIN_12_2014!#REF!</definedName>
    <definedName name="Z_483F8D4B_D649_4D59_A67B_5E8B6C0D2E28_.wvu.FilterData" localSheetId="0">[2]Groz_NIN_12_2014!#REF!</definedName>
    <definedName name="Z_483F8D4B_D649_4D59_A67B_5E8B6C0D2E28_.wvu.FilterData">[2]Groz_NIN_12_2014!#REF!</definedName>
    <definedName name="Z_56A06D27_97E5_4D01_ADCE_F8E0A2A870EF_.wvu.FilterData" localSheetId="0">[2]Groz_NIN_12_2014!#REF!</definedName>
    <definedName name="Z_56A06D27_97E5_4D01_ADCE_F8E0A2A870EF_.wvu.FilterData">[2]Groz_NIN_12_2014!#REF!</definedName>
    <definedName name="Z_81EB1DB6_89AB_4045_90FA_EF2BA7E792F9_.wvu.FilterData" localSheetId="0">[2]Groz_NIN_12_2014!#REF!</definedName>
    <definedName name="Z_81EB1DB6_89AB_4045_90FA_EF2BA7E792F9_.wvu.FilterData">[2]Groz_NIN_12_2014!#REF!</definedName>
    <definedName name="Z_81EB1DB6_89AB_4045_90FA_EF2BA7E792F9_.wvu.PrintArea" localSheetId="0">[2]Groz_NIN_12_2014!#REF!</definedName>
    <definedName name="Z_81EB1DB6_89AB_4045_90FA_EF2BA7E792F9_.wvu.PrintArea">[2]Groz_NIN_12_2014!#REF!</definedName>
    <definedName name="Z_8545B4E6_A517_4BD7_BFB7_42FEB5F229AD_.wvu.FilterData" localSheetId="0">[2]Groz_NIN_12_2014!#REF!</definedName>
    <definedName name="Z_8545B4E6_A517_4BD7_BFB7_42FEB5F229AD_.wvu.FilterData">[2]Groz_NIN_12_2014!#REF!</definedName>
    <definedName name="Z_877A1030_2452_46B0_88DF_8A068656C08E_.wvu.FilterData" localSheetId="0">[2]Groz_NIN_12_2014!#REF!</definedName>
    <definedName name="Z_877A1030_2452_46B0_88DF_8A068656C08E_.wvu.FilterData">[2]Groz_NIN_12_2014!#REF!</definedName>
    <definedName name="Z_ABD8A783_3A6C_4629_9559_1E4E89E80131_.wvu.FilterData" localSheetId="0">[2]Groz_NIN_12_2014!#REF!</definedName>
    <definedName name="Z_ABD8A783_3A6C_4629_9559_1E4E89E80131_.wvu.FilterData">[2]Groz_NIN_12_2014!#REF!</definedName>
    <definedName name="Z_AF277C95_CBD9_4696_AC72_D010599E9831_.wvu.FilterData" localSheetId="0">[2]Groz_NIN_12_2014!#REF!</definedName>
    <definedName name="Z_AF277C95_CBD9_4696_AC72_D010599E9831_.wvu.FilterData">[2]Groz_NIN_12_2014!#REF!</definedName>
    <definedName name="Z_B7CBCF06_FF41_423A_9AB3_E1D1F70C6FC5_.wvu.FilterData" localSheetId="0">[2]Groz_NIN_12_2014!#REF!</definedName>
    <definedName name="Z_B7CBCF06_FF41_423A_9AB3_E1D1F70C6FC5_.wvu.FilterData">[2]Groz_NIN_12_2014!#REF!</definedName>
    <definedName name="Z_C5511FB8_86C5_41F3_ADCD_B10310F066F5_.wvu.FilterData" localSheetId="0">[2]Groz_NIN_12_2014!#REF!</definedName>
    <definedName name="Z_C5511FB8_86C5_41F3_ADCD_B10310F066F5_.wvu.FilterData">[2]Groz_NIN_12_2014!#REF!</definedName>
    <definedName name="Z_DB8ECBD1_2D44_4F97_BCC9_F610BA0A3109_.wvu.FilterData" localSheetId="0">[2]Groz_NIN_12_2014!#REF!</definedName>
    <definedName name="Z_DB8ECBD1_2D44_4F97_BCC9_F610BA0A3109_.wvu.FilterData">[2]Groz_NIN_12_2014!#REF!</definedName>
    <definedName name="Z_DEE3A27E_689A_4E9F_A3EB_C84F1E3B413E_.wvu.FilterData" localSheetId="0">[2]Groz_NIN_12_2014!#REF!</definedName>
    <definedName name="Z_DEE3A27E_689A_4E9F_A3EB_C84F1E3B413E_.wvu.FilterData">[2]Groz_NIN_12_2014!#REF!</definedName>
    <definedName name="Z_F1F489B9_0F61_4F1F_A151_75EF77465344_.wvu.Cols" localSheetId="0">[2]Groz_NIN_12_2014!#REF!</definedName>
    <definedName name="Z_F1F489B9_0F61_4F1F_A151_75EF77465344_.wvu.Cols">[2]Groz_NIN_12_2014!#REF!</definedName>
    <definedName name="Z_F1F489B9_0F61_4F1F_A151_75EF77465344_.wvu.FilterData" localSheetId="0">[2]Groz_NIN_12_2014!#REF!</definedName>
    <definedName name="Z_F1F489B9_0F61_4F1F_A151_75EF77465344_.wvu.FilterData">[2]Groz_NIN_12_2014!#REF!</definedName>
    <definedName name="Z_F1F489B9_0F61_4F1F_A151_75EF77465344_.wvu.PrintArea" localSheetId="0">[2]Groz_NIN_12_2014!#REF!</definedName>
    <definedName name="Z_F1F489B9_0F61_4F1F_A151_75EF77465344_.wvu.PrintArea">[2]Groz_NIN_12_2014!#REF!</definedName>
    <definedName name="Z_F1F489B9_0F61_4F1F_A151_75EF77465344_.wvu.PrintTitles" localSheetId="0">[2]Groz_NIN_12_2014!#REF!</definedName>
    <definedName name="Z_F1F489B9_0F61_4F1F_A151_75EF77465344_.wvu.PrintTitles">[2]Groz_NIN_12_2014!#REF!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/>
  <c r="C20" i="1"/>
  <c r="C13" i="1"/>
  <c r="C30" i="1" l="1"/>
  <c r="C32" i="1" s="1"/>
  <c r="C34" i="1" s="1"/>
  <c r="C35" i="1" s="1"/>
</calcChain>
</file>

<file path=xl/sharedStrings.xml><?xml version="1.0" encoding="utf-8"?>
<sst xmlns="http://schemas.openxmlformats.org/spreadsheetml/2006/main" count="40" uniqueCount="40">
  <si>
    <t>EKK kods</t>
  </si>
  <si>
    <t>Izmaksu veidi</t>
  </si>
  <si>
    <t>1100 - M</t>
  </si>
  <si>
    <t>Atalgojums no valsts mērķdotācijas</t>
  </si>
  <si>
    <t>Darba devēja soc.apdrošināšanas iemaksas</t>
  </si>
  <si>
    <t>1200 - M</t>
  </si>
  <si>
    <t>Darba devēja soc.apdrošināšanas iemaksas no mērķdotācijas</t>
  </si>
  <si>
    <t>Iekšzemes mācību, darba un dienesta komandējumi, dienesta, darba braucieni</t>
  </si>
  <si>
    <t>Pakalpojumi</t>
  </si>
  <si>
    <t xml:space="preserve">    Pasta, telefona un citi sakaru pakalpojumi</t>
  </si>
  <si>
    <t xml:space="preserve">    Izdevumi par komunālajiem pakalpojumiem</t>
  </si>
  <si>
    <t xml:space="preserve">    Iestādes administratīvie izdevumi un ar iestādes darbības nodrošināšanu saistītie izdevumi</t>
  </si>
  <si>
    <t xml:space="preserve">    Remontdarbi un telpu uzturēšana</t>
  </si>
  <si>
    <t xml:space="preserve">    Informācijas tehnoloģiju pakalpojumi</t>
  </si>
  <si>
    <t xml:space="preserve">    Īres un nomas maksa (izņemot transportlīdzekļu nomas maksu (EKK 2262))</t>
  </si>
  <si>
    <t>Materiāli</t>
  </si>
  <si>
    <t xml:space="preserve">    Biroja preces un inventārs</t>
  </si>
  <si>
    <t xml:space="preserve">    Kurināmais un enerģētiskie materiāli  (izņemot degvielas izdevumus (EKK 2322))</t>
  </si>
  <si>
    <t xml:space="preserve">    Zāles, ķimikālijas, laboratorijas preces, medicīniskās ierīces, medicīniskie instrumenti, laboratorijas dzīvnieki un to uzturēšana</t>
  </si>
  <si>
    <t xml:space="preserve">    Kārtējā remonta un iestāžu uzturēšanas materiāli</t>
  </si>
  <si>
    <t xml:space="preserve">    Valsts un pašvaldību aprūpē un apgādē esošo personu uzturēšana (izņemot ēdināšanas izdevumus (EKK 2363))</t>
  </si>
  <si>
    <t xml:space="preserve">    Mācību līdzekļi un materiāli</t>
  </si>
  <si>
    <t>2370 - M</t>
  </si>
  <si>
    <t xml:space="preserve">    Mācību līdzekļi un materiāli - Valsts mērķdotācija</t>
  </si>
  <si>
    <r>
      <rPr>
        <sz val="12"/>
        <rFont val="Times New Roman"/>
        <family val="1"/>
        <charset val="186"/>
      </rPr>
      <t>Bibliotēku krājumi</t>
    </r>
    <r>
      <rPr>
        <i/>
        <sz val="12"/>
        <rFont val="Times New Roman"/>
        <family val="1"/>
      </rPr>
      <t xml:space="preserve">  (neieskaitot mērķdotāciju mācību materiāliem)</t>
    </r>
  </si>
  <si>
    <t>5233 - M</t>
  </si>
  <si>
    <t>Bibliotēku krājumi - Valsts mērķdotācija</t>
  </si>
  <si>
    <t>Kopā izdevumi:</t>
  </si>
  <si>
    <t>Kopā izgl. iestādes līdzekļi</t>
  </si>
  <si>
    <t>Izmaksas 1 audzēknim (gadā)</t>
  </si>
  <si>
    <t>Izmaksas 1 audzēknim (mēnesī)</t>
  </si>
  <si>
    <t>Atalgojums no iestādes budžeta līdzekļiem</t>
  </si>
  <si>
    <t xml:space="preserve">Tāme 2024.gadam. </t>
  </si>
  <si>
    <t>Izmaksas pēc 2023.g. faktiskajām izmaksām (pēc naudas plūsmas principa)</t>
  </si>
  <si>
    <t>Skolēnu skaits (uz 01.01.2024.)</t>
  </si>
  <si>
    <t xml:space="preserve">Datums: </t>
  </si>
  <si>
    <t>24.01.2024.</t>
  </si>
  <si>
    <t xml:space="preserve">Dibinātāja paraksta tiesīgā persona         Ligija Frišfelde , valdes priekšsēdētāja                                  </t>
  </si>
  <si>
    <t>Dokuments parakstīts ar drošu elektronisko parakstu un satur laika zīmogu.</t>
  </si>
  <si>
    <t>SIA VALMIERAS ZAĻĀ SKOLA izmaksu tāme pēc APRĒĶINIEM naudas plūsmai 2023/2024 mācību gadam (SKOLNIEKAM)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</si>
</sst>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5" tint="-0.24997711111789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name val="Times New Roman"/>
      <family val="1"/>
    </font>
    <font>
      <b/>
      <sz val="14"/>
      <color theme="3"/>
      <name val="Times New Roman"/>
      <family val="1"/>
      <charset val="186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3" fillId="0" borderId="0" xfId="1" applyFont="1"/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left" wrapText="1"/>
    </xf>
    <xf numFmtId="4" fontId="3" fillId="3" borderId="5" xfId="1" applyNumberFormat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left" wrapText="1"/>
    </xf>
    <xf numFmtId="4" fontId="7" fillId="3" borderId="5" xfId="1" applyNumberFormat="1" applyFont="1" applyFill="1" applyBorder="1" applyAlignment="1">
      <alignment horizontal="center"/>
    </xf>
    <xf numFmtId="0" fontId="3" fillId="3" borderId="4" xfId="1" applyFont="1" applyFill="1" applyBorder="1" applyAlignment="1">
      <alignment wrapText="1"/>
    </xf>
    <xf numFmtId="4" fontId="3" fillId="3" borderId="6" xfId="1" applyNumberFormat="1" applyFont="1" applyFill="1" applyBorder="1" applyAlignment="1">
      <alignment horizontal="center"/>
    </xf>
    <xf numFmtId="0" fontId="8" fillId="0" borderId="3" xfId="1" applyFont="1" applyBorder="1" applyAlignment="1">
      <alignment horizontal="right"/>
    </xf>
    <xf numFmtId="0" fontId="8" fillId="0" borderId="4" xfId="1" applyFont="1" applyBorder="1" applyAlignment="1">
      <alignment horizontal="right" wrapText="1"/>
    </xf>
    <xf numFmtId="4" fontId="8" fillId="0" borderId="5" xfId="1" applyNumberFormat="1" applyFont="1" applyBorder="1" applyAlignment="1">
      <alignment horizontal="center"/>
    </xf>
    <xf numFmtId="0" fontId="8" fillId="3" borderId="3" xfId="1" applyFont="1" applyFill="1" applyBorder="1" applyAlignment="1">
      <alignment horizontal="right"/>
    </xf>
    <xf numFmtId="0" fontId="8" fillId="3" borderId="4" xfId="1" applyFont="1" applyFill="1" applyBorder="1" applyAlignment="1">
      <alignment horizontal="right" wrapText="1"/>
    </xf>
    <xf numFmtId="4" fontId="8" fillId="3" borderId="5" xfId="1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left" wrapText="1"/>
    </xf>
    <xf numFmtId="4" fontId="3" fillId="3" borderId="9" xfId="1" applyNumberFormat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left" wrapText="1"/>
    </xf>
    <xf numFmtId="4" fontId="7" fillId="3" borderId="12" xfId="1" applyNumberFormat="1" applyFont="1" applyFill="1" applyBorder="1" applyAlignment="1">
      <alignment horizontal="center"/>
    </xf>
    <xf numFmtId="0" fontId="7" fillId="0" borderId="0" xfId="1" applyFont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left" wrapText="1"/>
    </xf>
    <xf numFmtId="4" fontId="6" fillId="0" borderId="15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4" fontId="6" fillId="0" borderId="16" xfId="1" applyNumberFormat="1" applyFont="1" applyBorder="1" applyAlignment="1">
      <alignment horizontal="center"/>
    </xf>
    <xf numFmtId="0" fontId="3" fillId="0" borderId="4" xfId="1" applyFont="1" applyBorder="1" applyAlignment="1">
      <alignment horizontal="left" wrapText="1"/>
    </xf>
    <xf numFmtId="4" fontId="3" fillId="0" borderId="6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" fontId="3" fillId="0" borderId="5" xfId="1" applyNumberFormat="1" applyFont="1" applyBorder="1" applyAlignment="1">
      <alignment horizontal="center"/>
    </xf>
    <xf numFmtId="0" fontId="6" fillId="0" borderId="4" xfId="1" applyFont="1" applyBorder="1" applyAlignment="1">
      <alignment horizontal="left" wrapText="1"/>
    </xf>
    <xf numFmtId="4" fontId="6" fillId="0" borderId="5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right" wrapText="1"/>
    </xf>
    <xf numFmtId="0" fontId="3" fillId="0" borderId="17" xfId="1" applyFont="1" applyBorder="1" applyAlignment="1">
      <alignment horizontal="center"/>
    </xf>
    <xf numFmtId="0" fontId="9" fillId="0" borderId="0" xfId="1" applyFont="1" applyAlignment="1">
      <alignment horizontal="right" wrapText="1"/>
    </xf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left" wrapText="1"/>
    </xf>
    <xf numFmtId="0" fontId="11" fillId="4" borderId="0" xfId="0" applyFont="1" applyFill="1" applyAlignment="1">
      <alignment horizontal="left"/>
    </xf>
    <xf numFmtId="14" fontId="12" fillId="4" borderId="0" xfId="0" applyNumberFormat="1" applyFont="1" applyFill="1" applyAlignment="1">
      <alignment wrapText="1"/>
    </xf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12" fillId="4" borderId="0" xfId="0" applyFont="1" applyFill="1" applyAlignment="1">
      <alignment wrapText="1"/>
    </xf>
    <xf numFmtId="0" fontId="12" fillId="4" borderId="0" xfId="0" applyFont="1" applyFill="1" applyAlignment="1">
      <alignment horizontal="left"/>
    </xf>
    <xf numFmtId="0" fontId="13" fillId="4" borderId="18" xfId="0" applyFont="1" applyFill="1" applyBorder="1" applyAlignment="1">
      <alignment horizontal="center" vertical="center" wrapText="1"/>
    </xf>
  </cellXfs>
  <cellStyles count="2">
    <cellStyle name="Parasts" xfId="0" builtinId="0"/>
    <cellStyle name="Parasts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NIS/formas/dok_registrs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mite/Desktop/2010/2014/22.12.2014/Budzeta_projekts%202014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44"/>
  <sheetViews>
    <sheetView tabSelected="1" zoomScaleNormal="100" workbookViewId="0">
      <pane xSplit="1" topLeftCell="B1" activePane="topRight" state="frozen"/>
      <selection activeCell="A2" sqref="A2"/>
      <selection pane="topRight" activeCell="N7" sqref="N7"/>
    </sheetView>
  </sheetViews>
  <sheetFormatPr defaultColWidth="9.140625" defaultRowHeight="18.75" x14ac:dyDescent="0.3"/>
  <cols>
    <col min="1" max="1" width="10.42578125" style="1" customWidth="1"/>
    <col min="2" max="2" width="40.140625" style="47" customWidth="1"/>
    <col min="3" max="3" width="21" style="1" customWidth="1"/>
    <col min="4" max="16384" width="9.140625" style="1"/>
  </cols>
  <sheetData>
    <row r="1" spans="1:4" ht="18.75" customHeight="1" x14ac:dyDescent="0.3">
      <c r="A1" s="56" t="s">
        <v>39</v>
      </c>
      <c r="B1" s="56"/>
      <c r="C1" s="56"/>
      <c r="D1" s="56"/>
    </row>
    <row r="2" spans="1:4" ht="18.75" customHeight="1" x14ac:dyDescent="0.3">
      <c r="A2" s="56"/>
      <c r="B2" s="56"/>
      <c r="C2" s="56"/>
      <c r="D2" s="56"/>
    </row>
    <row r="3" spans="1:4" ht="18.75" customHeight="1" x14ac:dyDescent="0.3">
      <c r="A3" s="56"/>
      <c r="B3" s="56"/>
      <c r="C3" s="56"/>
      <c r="D3" s="56"/>
    </row>
    <row r="4" spans="1:4" x14ac:dyDescent="0.3">
      <c r="A4" s="48" t="s">
        <v>32</v>
      </c>
      <c r="B4" s="48"/>
    </row>
    <row r="5" spans="1:4" ht="15" customHeight="1" x14ac:dyDescent="0.3">
      <c r="A5" s="2"/>
      <c r="B5" s="3"/>
    </row>
    <row r="6" spans="1:4" ht="15" customHeight="1" thickBot="1" x14ac:dyDescent="0.35">
      <c r="A6" s="4"/>
      <c r="B6" s="5"/>
    </row>
    <row r="7" spans="1:4" s="8" customFormat="1" ht="80.45" customHeight="1" x14ac:dyDescent="0.25">
      <c r="A7" s="6" t="s">
        <v>0</v>
      </c>
      <c r="B7" s="7" t="s">
        <v>1</v>
      </c>
      <c r="C7" s="7" t="s">
        <v>33</v>
      </c>
    </row>
    <row r="8" spans="1:4" s="8" customFormat="1" ht="15.75" x14ac:dyDescent="0.25">
      <c r="A8" s="9">
        <v>1100</v>
      </c>
      <c r="B8" s="10" t="s">
        <v>31</v>
      </c>
      <c r="C8" s="11">
        <v>245958</v>
      </c>
    </row>
    <row r="9" spans="1:4" s="8" customFormat="1" ht="15.75" x14ac:dyDescent="0.25">
      <c r="A9" s="12" t="s">
        <v>2</v>
      </c>
      <c r="B9" s="13" t="s">
        <v>3</v>
      </c>
      <c r="C9" s="14">
        <f>150414/1.2359</f>
        <v>121704.02136095153</v>
      </c>
    </row>
    <row r="10" spans="1:4" s="8" customFormat="1" ht="15.75" x14ac:dyDescent="0.25">
      <c r="A10" s="9">
        <v>1200</v>
      </c>
      <c r="B10" s="10" t="s">
        <v>4</v>
      </c>
      <c r="C10" s="11">
        <v>58021</v>
      </c>
    </row>
    <row r="11" spans="1:4" s="8" customFormat="1" ht="31.5" x14ac:dyDescent="0.25">
      <c r="A11" s="12" t="s">
        <v>5</v>
      </c>
      <c r="B11" s="13" t="s">
        <v>6</v>
      </c>
      <c r="C11" s="14">
        <f>150414-121704.02</f>
        <v>28709.979999999996</v>
      </c>
    </row>
    <row r="12" spans="1:4" s="8" customFormat="1" ht="31.5" x14ac:dyDescent="0.25">
      <c r="A12" s="9">
        <v>2110</v>
      </c>
      <c r="B12" s="15" t="s">
        <v>7</v>
      </c>
      <c r="C12" s="11">
        <v>1314</v>
      </c>
    </row>
    <row r="13" spans="1:4" s="8" customFormat="1" ht="15.75" x14ac:dyDescent="0.25">
      <c r="A13" s="9">
        <v>2200</v>
      </c>
      <c r="B13" s="10" t="s">
        <v>8</v>
      </c>
      <c r="C13" s="16">
        <f t="shared" ref="C13" si="0">C14+C15+C16+C17+C18+C19</f>
        <v>149750</v>
      </c>
    </row>
    <row r="14" spans="1:4" s="8" customFormat="1" ht="31.5" x14ac:dyDescent="0.25">
      <c r="A14" s="17">
        <v>2210</v>
      </c>
      <c r="B14" s="18" t="s">
        <v>9</v>
      </c>
      <c r="C14" s="19">
        <v>1238</v>
      </c>
    </row>
    <row r="15" spans="1:4" s="8" customFormat="1" ht="31.5" x14ac:dyDescent="0.25">
      <c r="A15" s="17">
        <v>2220</v>
      </c>
      <c r="B15" s="18" t="s">
        <v>10</v>
      </c>
      <c r="C15" s="19">
        <v>27238</v>
      </c>
    </row>
    <row r="16" spans="1:4" s="8" customFormat="1" ht="47.25" x14ac:dyDescent="0.25">
      <c r="A16" s="17">
        <v>2230</v>
      </c>
      <c r="B16" s="18" t="s">
        <v>11</v>
      </c>
      <c r="C16" s="19">
        <v>6724</v>
      </c>
    </row>
    <row r="17" spans="1:3" s="8" customFormat="1" ht="15.75" x14ac:dyDescent="0.25">
      <c r="A17" s="17">
        <v>2240</v>
      </c>
      <c r="B17" s="18" t="s">
        <v>12</v>
      </c>
      <c r="C17" s="19">
        <v>73781</v>
      </c>
    </row>
    <row r="18" spans="1:3" s="8" customFormat="1" ht="15.75" x14ac:dyDescent="0.25">
      <c r="A18" s="17">
        <v>2250</v>
      </c>
      <c r="B18" s="18" t="s">
        <v>13</v>
      </c>
      <c r="C18" s="19">
        <v>621</v>
      </c>
    </row>
    <row r="19" spans="1:3" s="8" customFormat="1" ht="47.25" x14ac:dyDescent="0.25">
      <c r="A19" s="17">
        <v>2260</v>
      </c>
      <c r="B19" s="18" t="s">
        <v>14</v>
      </c>
      <c r="C19" s="19">
        <v>40148</v>
      </c>
    </row>
    <row r="20" spans="1:3" s="8" customFormat="1" ht="33" customHeight="1" x14ac:dyDescent="0.25">
      <c r="A20" s="9">
        <v>2300</v>
      </c>
      <c r="B20" s="10" t="s">
        <v>15</v>
      </c>
      <c r="C20" s="16">
        <f t="shared" ref="C20" si="1">C21+C22+C23+C24+C25+C26+C27</f>
        <v>30630</v>
      </c>
    </row>
    <row r="21" spans="1:3" s="8" customFormat="1" ht="16.5" customHeight="1" x14ac:dyDescent="0.25">
      <c r="A21" s="17">
        <v>2310</v>
      </c>
      <c r="B21" s="18" t="s">
        <v>16</v>
      </c>
      <c r="C21" s="19">
        <v>3296</v>
      </c>
    </row>
    <row r="22" spans="1:3" s="8" customFormat="1" ht="32.25" customHeight="1" x14ac:dyDescent="0.25">
      <c r="A22" s="17">
        <v>2320</v>
      </c>
      <c r="B22" s="18" t="s">
        <v>17</v>
      </c>
      <c r="C22" s="19">
        <v>0</v>
      </c>
    </row>
    <row r="23" spans="1:3" s="8" customFormat="1" ht="30" customHeight="1" x14ac:dyDescent="0.25">
      <c r="A23" s="17">
        <v>2340</v>
      </c>
      <c r="B23" s="18" t="s">
        <v>18</v>
      </c>
      <c r="C23" s="19">
        <v>0</v>
      </c>
    </row>
    <row r="24" spans="1:3" s="8" customFormat="1" ht="33" customHeight="1" x14ac:dyDescent="0.25">
      <c r="A24" s="17">
        <v>2350</v>
      </c>
      <c r="B24" s="18" t="s">
        <v>19</v>
      </c>
      <c r="C24" s="19">
        <v>13206</v>
      </c>
    </row>
    <row r="25" spans="1:3" s="8" customFormat="1" ht="51.75" customHeight="1" x14ac:dyDescent="0.25">
      <c r="A25" s="17">
        <v>2360</v>
      </c>
      <c r="B25" s="18" t="s">
        <v>20</v>
      </c>
      <c r="C25" s="19">
        <v>0</v>
      </c>
    </row>
    <row r="26" spans="1:3" s="8" customFormat="1" ht="16.5" customHeight="1" x14ac:dyDescent="0.25">
      <c r="A26" s="17">
        <v>2370</v>
      </c>
      <c r="B26" s="18" t="s">
        <v>21</v>
      </c>
      <c r="C26" s="19">
        <v>11620</v>
      </c>
    </row>
    <row r="27" spans="1:3" s="8" customFormat="1" ht="33" customHeight="1" x14ac:dyDescent="0.25">
      <c r="A27" s="20" t="s">
        <v>22</v>
      </c>
      <c r="B27" s="21" t="s">
        <v>23</v>
      </c>
      <c r="C27" s="22">
        <v>2508</v>
      </c>
    </row>
    <row r="28" spans="1:3" s="8" customFormat="1" ht="33" customHeight="1" x14ac:dyDescent="0.25">
      <c r="A28" s="23">
        <v>5233</v>
      </c>
      <c r="B28" s="24" t="s">
        <v>24</v>
      </c>
      <c r="C28" s="25">
        <v>0</v>
      </c>
    </row>
    <row r="29" spans="1:3" s="29" customFormat="1" ht="16.5" thickBot="1" x14ac:dyDescent="0.3">
      <c r="A29" s="26" t="s">
        <v>25</v>
      </c>
      <c r="B29" s="27" t="s">
        <v>26</v>
      </c>
      <c r="C29" s="28">
        <v>0</v>
      </c>
    </row>
    <row r="30" spans="1:3" s="8" customFormat="1" ht="15.75" x14ac:dyDescent="0.25">
      <c r="A30" s="30"/>
      <c r="B30" s="31" t="s">
        <v>27</v>
      </c>
      <c r="C30" s="32">
        <f t="shared" ref="C30" si="2">C8+C9+C10+C11+C12+C13+C20+C28+C29</f>
        <v>636087.00136095146</v>
      </c>
    </row>
    <row r="31" spans="1:3" s="8" customFormat="1" ht="15.75" x14ac:dyDescent="0.25">
      <c r="A31" s="33"/>
      <c r="B31" s="34"/>
      <c r="C31" s="35"/>
    </row>
    <row r="32" spans="1:3" s="8" customFormat="1" ht="15.75" x14ac:dyDescent="0.25">
      <c r="A32" s="33"/>
      <c r="B32" s="36" t="s">
        <v>28</v>
      </c>
      <c r="C32" s="37">
        <f>C30-C9-C11-C27-C29</f>
        <v>483164.99999999994</v>
      </c>
    </row>
    <row r="33" spans="1:4" s="8" customFormat="1" ht="15.75" x14ac:dyDescent="0.25">
      <c r="A33" s="33"/>
      <c r="B33" s="36" t="s">
        <v>34</v>
      </c>
      <c r="C33" s="38">
        <v>66</v>
      </c>
    </row>
    <row r="34" spans="1:4" s="8" customFormat="1" ht="15.75" x14ac:dyDescent="0.25">
      <c r="A34" s="33"/>
      <c r="B34" s="36" t="s">
        <v>29</v>
      </c>
      <c r="C34" s="39">
        <f t="shared" ref="C34" si="3">C32/C33</f>
        <v>7320.6818181818171</v>
      </c>
    </row>
    <row r="35" spans="1:4" x14ac:dyDescent="0.3">
      <c r="A35" s="33"/>
      <c r="B35" s="40" t="s">
        <v>30</v>
      </c>
      <c r="C35" s="41">
        <f t="shared" ref="C35" si="4">C34/12</f>
        <v>610.05681818181813</v>
      </c>
    </row>
    <row r="36" spans="1:4" x14ac:dyDescent="0.3">
      <c r="A36" s="33"/>
      <c r="B36" s="40"/>
      <c r="C36" s="41"/>
    </row>
    <row r="37" spans="1:4" ht="19.5" thickBot="1" x14ac:dyDescent="0.35">
      <c r="A37" s="42"/>
      <c r="B37" s="43"/>
      <c r="C37" s="44"/>
    </row>
    <row r="38" spans="1:4" ht="6.75" customHeight="1" x14ac:dyDescent="0.3">
      <c r="B38" s="45"/>
    </row>
    <row r="39" spans="1:4" ht="30" customHeight="1" x14ac:dyDescent="0.3">
      <c r="A39" s="50" t="s">
        <v>35</v>
      </c>
      <c r="B39" s="51" t="s">
        <v>36</v>
      </c>
      <c r="C39" s="52"/>
      <c r="D39" s="53"/>
    </row>
    <row r="40" spans="1:4" ht="40.5" customHeight="1" x14ac:dyDescent="0.3">
      <c r="A40" s="50" t="s">
        <v>37</v>
      </c>
      <c r="B40" s="54"/>
      <c r="C40" s="52"/>
      <c r="D40" s="53"/>
    </row>
    <row r="41" spans="1:4" ht="50.25" customHeight="1" x14ac:dyDescent="0.3">
      <c r="A41" s="55" t="s">
        <v>38</v>
      </c>
      <c r="B41" s="55"/>
      <c r="C41" s="55"/>
      <c r="D41" s="55"/>
    </row>
    <row r="42" spans="1:4" ht="52.5" customHeight="1" x14ac:dyDescent="0.3">
      <c r="A42" s="49"/>
      <c r="B42" s="49"/>
    </row>
    <row r="44" spans="1:4" s="8" customFormat="1" ht="15.75" x14ac:dyDescent="0.25">
      <c r="B44" s="46"/>
    </row>
  </sheetData>
  <mergeCells count="4">
    <mergeCell ref="A1:D3"/>
    <mergeCell ref="A4:B4"/>
    <mergeCell ref="A42:B42"/>
    <mergeCell ref="A41:D41"/>
  </mergeCells>
  <printOptions horizontalCentered="1"/>
  <pageMargins left="0.75" right="0.75" top="0.78740157480314965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Skola</vt:lpstr>
      <vt:lpstr>Skola!Drukas_apgabals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Evija</cp:lastModifiedBy>
  <dcterms:created xsi:type="dcterms:W3CDTF">2022-02-01T13:42:04Z</dcterms:created>
  <dcterms:modified xsi:type="dcterms:W3CDTF">2024-01-30T08:00:32Z</dcterms:modified>
</cp:coreProperties>
</file>